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4.0.99\Doc\Доходы\Титова\ГУДКОВА\2023\Бюджет проект 2023-2025\"/>
    </mc:Choice>
  </mc:AlternateContent>
  <bookViews>
    <workbookView xWindow="0" yWindow="0" windowWidth="23016" windowHeight="85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1" l="1"/>
  <c r="L26" i="1"/>
  <c r="K11" i="1"/>
  <c r="I11" i="1"/>
  <c r="L30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7" i="1"/>
  <c r="M28" i="1"/>
  <c r="M8" i="1"/>
  <c r="K9" i="1"/>
  <c r="K10" i="1"/>
  <c r="K12" i="1"/>
  <c r="K13" i="1"/>
  <c r="K14" i="1"/>
  <c r="K15" i="1"/>
  <c r="K16" i="1"/>
  <c r="K17" i="1"/>
  <c r="K18" i="1"/>
  <c r="K19" i="1"/>
  <c r="K20" i="1"/>
  <c r="K21" i="1"/>
  <c r="K22" i="1"/>
  <c r="K23" i="1"/>
  <c r="K25" i="1"/>
  <c r="K27" i="1"/>
  <c r="K28" i="1"/>
  <c r="K8" i="1"/>
  <c r="I27" i="1"/>
  <c r="I28" i="1"/>
  <c r="I9" i="1"/>
  <c r="I10" i="1"/>
  <c r="I12" i="1"/>
  <c r="I13" i="1"/>
  <c r="I14" i="1"/>
  <c r="I15" i="1"/>
  <c r="I16" i="1"/>
  <c r="I17" i="1"/>
  <c r="I18" i="1"/>
  <c r="I19" i="1"/>
  <c r="I20" i="1"/>
  <c r="I21" i="1"/>
  <c r="I22" i="1"/>
  <c r="I23" i="1"/>
  <c r="I25" i="1"/>
  <c r="I8" i="1"/>
  <c r="J29" i="1" l="1"/>
  <c r="M29" i="1" s="1"/>
  <c r="H29" i="1"/>
  <c r="G29" i="1"/>
  <c r="F29" i="1"/>
  <c r="J26" i="1"/>
  <c r="H26" i="1"/>
  <c r="G26" i="1"/>
  <c r="G30" i="1" s="1"/>
  <c r="F26" i="1"/>
  <c r="K29" i="1" l="1"/>
  <c r="I29" i="1"/>
  <c r="J30" i="1"/>
  <c r="M30" i="1" s="1"/>
  <c r="M26" i="1"/>
  <c r="H30" i="1"/>
  <c r="I26" i="1"/>
  <c r="K26" i="1"/>
  <c r="F30" i="1"/>
  <c r="K30" i="1" l="1"/>
  <c r="I30" i="1"/>
</calcChain>
</file>

<file path=xl/sharedStrings.xml><?xml version="1.0" encoding="utf-8"?>
<sst xmlns="http://schemas.openxmlformats.org/spreadsheetml/2006/main" count="37" uniqueCount="33">
  <si>
    <t>Наименование</t>
  </si>
  <si>
    <t>02 - Муниципальная программа "Культура"</t>
  </si>
  <si>
    <t>03 - Муниципальная программа "Образование"</t>
  </si>
  <si>
    <t>04 - Муниципальная программа "Социальная защита населения"</t>
  </si>
  <si>
    <t>05 - Муниципальная программа "Спорт"</t>
  </si>
  <si>
    <t>06 - Муниципальная программа "Развитие сельского хозяйства"</t>
  </si>
  <si>
    <t>07 - Муниципальная программа "Экология и окружающая среда"</t>
  </si>
  <si>
    <t>08 - Муниципальная программа "Безопасность и обеспечение безопасности жизнедеятельности населения"</t>
  </si>
  <si>
    <t>09 - Муниципальная программа "Жилище"</t>
  </si>
  <si>
    <t>10 - Муниципальная программа "Развитие инженерной инфраструктуры и энергоэффективности"</t>
  </si>
  <si>
    <t>11 - Муниципальная программа "Предпринимательство"</t>
  </si>
  <si>
    <t>12 - Муниципальная программа "Управление имуществом и муниципальными финансами"</t>
  </si>
  <si>
    <t>13 - 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</si>
  <si>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14 - Муниципальная программа "Развитие и функционирование дорожно-транспортного комплекса"</t>
  </si>
  <si>
    <t>15 - Муниципальная программа "Цифровое муниципальное образование"</t>
  </si>
  <si>
    <t>16 - Муниципальная программа "Архитектура и градостроительство"</t>
  </si>
  <si>
    <t>17 - Муниципальная программа "Формирование современной комфортной городской среды"</t>
  </si>
  <si>
    <t>18 - Муниципальная программа "Строительство объектов социальной инфраструктуры"</t>
  </si>
  <si>
    <t>19 - Муниципальная программа "Переселение граждан из аварийного жилищного фонда"</t>
  </si>
  <si>
    <t>95 - Руководство и управление в сфере установленных функций органов местного самоуправления</t>
  </si>
  <si>
    <t>99 - Непрограммные расходы</t>
  </si>
  <si>
    <t>Итого непрограммных расходов</t>
  </si>
  <si>
    <t>Итого:</t>
  </si>
  <si>
    <t>2021 год (отчет)</t>
  </si>
  <si>
    <t>Ожидаемое исполнение 2022 года</t>
  </si>
  <si>
    <t>План на очередной 2023 год</t>
  </si>
  <si>
    <t>Законопроект</t>
  </si>
  <si>
    <t>Δ к закону, %</t>
  </si>
  <si>
    <t>План на очередной 2024 год</t>
  </si>
  <si>
    <t>План на очередной 2025 год</t>
  </si>
  <si>
    <t>(тыс. руб.)</t>
  </si>
  <si>
    <t>Cведения о расходах бюджета Талдомского городского округа по муниципальным программам на 2023 год и плановый период 2024 и 2025 годов в сравнении с ожидаемым исполнением за 2022 год и отчетом за 2021 год</t>
  </si>
  <si>
    <t>Итого по программам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</si>
</sst>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0.0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rgb="FF000000"/>
      <name val="Arial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indexed="8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5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Border="1"/>
    <xf numFmtId="0" fontId="0" fillId="0" borderId="0" xfId="0" applyBorder="1"/>
    <xf numFmtId="164" fontId="3" fillId="2" borderId="15" xfId="0" applyNumberFormat="1" applyFont="1" applyFill="1" applyBorder="1" applyAlignment="1">
      <alignment horizontal="right" vertical="center"/>
    </xf>
    <xf numFmtId="164" fontId="8" fillId="3" borderId="18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164" fontId="3" fillId="2" borderId="19" xfId="0" applyNumberFormat="1" applyFont="1" applyFill="1" applyBorder="1" applyAlignment="1">
      <alignment horizontal="right" vertical="center"/>
    </xf>
    <xf numFmtId="164" fontId="3" fillId="2" borderId="21" xfId="0" applyNumberFormat="1" applyFont="1" applyFill="1" applyBorder="1" applyAlignment="1">
      <alignment horizontal="right" vertical="center"/>
    </xf>
    <xf numFmtId="4" fontId="4" fillId="0" borderId="20" xfId="0" applyNumberFormat="1" applyFont="1" applyBorder="1" applyAlignment="1">
      <alignment vertical="center"/>
    </xf>
    <xf numFmtId="49" fontId="10" fillId="2" borderId="17" xfId="0" applyNumberFormat="1" applyFont="1" applyFill="1" applyBorder="1" applyAlignment="1">
      <alignment horizontal="center" vertical="center" wrapText="1"/>
    </xf>
    <xf numFmtId="164" fontId="9" fillId="2" borderId="19" xfId="0" applyNumberFormat="1" applyFont="1" applyFill="1" applyBorder="1" applyAlignment="1">
      <alignment horizontal="right" vertical="center"/>
    </xf>
    <xf numFmtId="164" fontId="9" fillId="2" borderId="22" xfId="0" applyNumberFormat="1" applyFont="1" applyFill="1" applyBorder="1" applyAlignment="1">
      <alignment horizontal="right" vertical="center"/>
    </xf>
    <xf numFmtId="4" fontId="4" fillId="0" borderId="20" xfId="0" applyNumberFormat="1" applyFont="1" applyBorder="1"/>
    <xf numFmtId="49" fontId="6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right" vertical="center"/>
    </xf>
    <xf numFmtId="164" fontId="9" fillId="2" borderId="25" xfId="0" applyNumberFormat="1" applyFont="1" applyFill="1" applyBorder="1" applyAlignment="1">
      <alignment horizontal="right" vertical="center"/>
    </xf>
    <xf numFmtId="4" fontId="11" fillId="2" borderId="26" xfId="0" applyNumberFormat="1" applyFont="1" applyFill="1" applyBorder="1"/>
    <xf numFmtId="0" fontId="4" fillId="0" borderId="8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0" fillId="0" borderId="33" xfId="0" applyBorder="1"/>
    <xf numFmtId="0" fontId="12" fillId="0" borderId="0" xfId="0" applyNumberFormat="1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164" fontId="3" fillId="2" borderId="36" xfId="0" applyNumberFormat="1" applyFont="1" applyFill="1" applyBorder="1" applyAlignment="1">
      <alignment horizontal="right" vertical="center"/>
    </xf>
    <xf numFmtId="164" fontId="3" fillId="2" borderId="37" xfId="0" applyNumberFormat="1" applyFont="1" applyFill="1" applyBorder="1" applyAlignment="1">
      <alignment horizontal="right" vertical="center"/>
    </xf>
    <xf numFmtId="4" fontId="3" fillId="2" borderId="37" xfId="0" applyNumberFormat="1" applyFont="1" applyFill="1" applyBorder="1" applyAlignment="1">
      <alignment horizontal="right" vertical="center"/>
    </xf>
    <xf numFmtId="4" fontId="3" fillId="0" borderId="38" xfId="0" applyNumberFormat="1" applyFont="1" applyBorder="1" applyAlignment="1">
      <alignment vertical="center"/>
    </xf>
    <xf numFmtId="2" fontId="4" fillId="0" borderId="39" xfId="0" applyNumberFormat="1" applyFont="1" applyBorder="1" applyAlignment="1">
      <alignment horizontal="right" vertical="center"/>
    </xf>
    <xf numFmtId="164" fontId="3" fillId="2" borderId="40" xfId="0" applyNumberFormat="1" applyFont="1" applyFill="1" applyBorder="1" applyAlignment="1">
      <alignment horizontal="right" vertical="center"/>
    </xf>
    <xf numFmtId="164" fontId="3" fillId="2" borderId="41" xfId="0" applyNumberFormat="1" applyFont="1" applyFill="1" applyBorder="1" applyAlignment="1">
      <alignment horizontal="right" vertical="center"/>
    </xf>
    <xf numFmtId="164" fontId="9" fillId="2" borderId="5" xfId="0" applyNumberFormat="1" applyFont="1" applyFill="1" applyBorder="1" applyAlignment="1">
      <alignment horizontal="right" vertical="center"/>
    </xf>
    <xf numFmtId="164" fontId="3" fillId="2" borderId="42" xfId="0" applyNumberFormat="1" applyFont="1" applyFill="1" applyBorder="1" applyAlignment="1">
      <alignment horizontal="right" vertical="center"/>
    </xf>
    <xf numFmtId="164" fontId="3" fillId="2" borderId="29" xfId="0" applyNumberFormat="1" applyFont="1" applyFill="1" applyBorder="1" applyAlignment="1">
      <alignment horizontal="right" vertical="center"/>
    </xf>
    <xf numFmtId="164" fontId="3" fillId="2" borderId="24" xfId="0" applyNumberFormat="1" applyFont="1" applyFill="1" applyBorder="1" applyAlignment="1">
      <alignment horizontal="right" vertical="center"/>
    </xf>
    <xf numFmtId="4" fontId="3" fillId="2" borderId="43" xfId="0" applyNumberFormat="1" applyFont="1" applyFill="1" applyBorder="1" applyAlignment="1">
      <alignment horizontal="right" vertical="center"/>
    </xf>
    <xf numFmtId="2" fontId="4" fillId="0" borderId="44" xfId="0" applyNumberFormat="1" applyFont="1" applyBorder="1" applyAlignment="1">
      <alignment horizontal="right" vertical="center"/>
    </xf>
    <xf numFmtId="164" fontId="9" fillId="2" borderId="46" xfId="0" applyNumberFormat="1" applyFont="1" applyFill="1" applyBorder="1" applyAlignment="1">
      <alignment horizontal="right" vertical="center"/>
    </xf>
    <xf numFmtId="4" fontId="3" fillId="2" borderId="46" xfId="0" applyNumberFormat="1" applyFont="1" applyFill="1" applyBorder="1" applyAlignment="1">
      <alignment horizontal="right" vertical="center"/>
    </xf>
    <xf numFmtId="2" fontId="4" fillId="0" borderId="47" xfId="0" applyNumberFormat="1" applyFont="1" applyBorder="1" applyAlignment="1">
      <alignment horizontal="right" vertical="center"/>
    </xf>
    <xf numFmtId="2" fontId="4" fillId="0" borderId="34" xfId="0" applyNumberFormat="1" applyFont="1" applyBorder="1" applyAlignment="1">
      <alignment horizontal="right" vertical="center"/>
    </xf>
    <xf numFmtId="0" fontId="0" fillId="0" borderId="48" xfId="0" applyBorder="1"/>
    <xf numFmtId="0" fontId="6" fillId="2" borderId="50" xfId="0" applyFont="1" applyFill="1" applyBorder="1" applyAlignment="1">
      <alignment horizontal="center" vertical="center" wrapText="1"/>
    </xf>
    <xf numFmtId="2" fontId="4" fillId="0" borderId="27" xfId="0" applyNumberFormat="1" applyFont="1" applyBorder="1" applyAlignment="1">
      <alignment horizontal="right" vertical="center"/>
    </xf>
    <xf numFmtId="2" fontId="4" fillId="0" borderId="51" xfId="0" applyNumberFormat="1" applyFont="1" applyBorder="1" applyAlignment="1">
      <alignment horizontal="right" vertical="center"/>
    </xf>
    <xf numFmtId="0" fontId="14" fillId="0" borderId="37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/>
    </xf>
    <xf numFmtId="165" fontId="14" fillId="0" borderId="19" xfId="0" applyNumberFormat="1" applyFont="1" applyBorder="1" applyAlignment="1">
      <alignment horizontal="center"/>
    </xf>
    <xf numFmtId="0" fontId="9" fillId="2" borderId="25" xfId="0" applyFont="1" applyFill="1" applyBorder="1" applyAlignment="1">
      <alignment horizontal="left" vertical="center"/>
    </xf>
    <xf numFmtId="0" fontId="9" fillId="2" borderId="45" xfId="0" applyFont="1" applyFill="1" applyBorder="1" applyAlignment="1">
      <alignment horizontal="left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left" vertical="center" wrapText="1"/>
    </xf>
    <xf numFmtId="0" fontId="3" fillId="2" borderId="53" xfId="0" applyFont="1" applyFill="1" applyBorder="1" applyAlignment="1">
      <alignment horizontal="left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topLeftCell="A16" workbookViewId="0">
      <selection activeCell="J30" sqref="J30"/>
    </sheetView>
  </sheetViews>
  <sheetFormatPr defaultRowHeight="14.4" x14ac:dyDescent="0.3"/>
  <cols>
    <col min="1" max="1" width="10.21875" customWidth="1"/>
    <col min="5" max="5" width="6.88671875" customWidth="1"/>
    <col min="6" max="6" width="13.21875" customWidth="1"/>
    <col min="7" max="7" width="12.6640625" customWidth="1"/>
    <col min="8" max="8" width="11.44140625" customWidth="1"/>
    <col min="9" max="9" width="10.5546875" customWidth="1"/>
    <col min="10" max="10" width="10.77734375" customWidth="1"/>
    <col min="11" max="11" width="11" customWidth="1"/>
    <col min="12" max="12" width="10.77734375" customWidth="1"/>
    <col min="13" max="13" width="12.6640625" customWidth="1"/>
  </cols>
  <sheetData>
    <row r="1" spans="1:13" ht="15.6" customHeight="1" x14ac:dyDescent="0.3">
      <c r="A1" s="63" t="s">
        <v>31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15.6" customHeight="1" x14ac:dyDescent="0.3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18.600000000000001" customHeight="1" thickBot="1" x14ac:dyDescent="0.35">
      <c r="A3" s="1"/>
      <c r="B3" s="70"/>
      <c r="C3" s="70"/>
      <c r="D3" s="70"/>
      <c r="E3" s="70"/>
      <c r="F3" s="70"/>
      <c r="G3" s="70"/>
      <c r="H3" s="70"/>
      <c r="I3" s="70"/>
      <c r="J3" s="70"/>
      <c r="K3" s="2"/>
      <c r="M3" s="22" t="s">
        <v>30</v>
      </c>
    </row>
    <row r="4" spans="1:13" x14ac:dyDescent="0.3">
      <c r="A4" s="71" t="s">
        <v>0</v>
      </c>
      <c r="B4" s="72"/>
      <c r="C4" s="72"/>
      <c r="D4" s="72"/>
      <c r="E4" s="72"/>
      <c r="F4" s="53" t="s">
        <v>23</v>
      </c>
      <c r="G4" s="53" t="s">
        <v>24</v>
      </c>
      <c r="H4" s="53" t="s">
        <v>25</v>
      </c>
      <c r="I4" s="54"/>
      <c r="J4" s="53" t="s">
        <v>28</v>
      </c>
      <c r="K4" s="68"/>
      <c r="L4" s="53" t="s">
        <v>29</v>
      </c>
      <c r="M4" s="54"/>
    </row>
    <row r="5" spans="1:13" x14ac:dyDescent="0.3">
      <c r="A5" s="73"/>
      <c r="B5" s="74"/>
      <c r="C5" s="74"/>
      <c r="D5" s="74"/>
      <c r="E5" s="74"/>
      <c r="F5" s="77"/>
      <c r="G5" s="55"/>
      <c r="H5" s="55"/>
      <c r="I5" s="56"/>
      <c r="J5" s="55"/>
      <c r="K5" s="69"/>
      <c r="L5" s="55"/>
      <c r="M5" s="56"/>
    </row>
    <row r="6" spans="1:13" ht="21.6" customHeight="1" thickBot="1" x14ac:dyDescent="0.35">
      <c r="A6" s="75"/>
      <c r="B6" s="76"/>
      <c r="C6" s="76"/>
      <c r="D6" s="76"/>
      <c r="E6" s="76"/>
      <c r="F6" s="78"/>
      <c r="G6" s="79"/>
      <c r="H6" s="18" t="s">
        <v>26</v>
      </c>
      <c r="I6" s="19" t="s">
        <v>27</v>
      </c>
      <c r="J6" s="18" t="s">
        <v>26</v>
      </c>
      <c r="K6" s="20" t="s">
        <v>27</v>
      </c>
      <c r="L6" s="20" t="s">
        <v>26</v>
      </c>
      <c r="M6" s="19" t="s">
        <v>27</v>
      </c>
    </row>
    <row r="7" spans="1:13" ht="15" thickBot="1" x14ac:dyDescent="0.35">
      <c r="A7" s="59">
        <v>1</v>
      </c>
      <c r="B7" s="60"/>
      <c r="C7" s="60"/>
      <c r="D7" s="60"/>
      <c r="E7" s="60"/>
      <c r="F7" s="45">
        <v>2</v>
      </c>
      <c r="G7" s="23">
        <v>3</v>
      </c>
      <c r="H7" s="24">
        <v>4</v>
      </c>
      <c r="I7" s="23">
        <v>5</v>
      </c>
      <c r="J7" s="25">
        <v>6</v>
      </c>
      <c r="K7" s="26">
        <v>7</v>
      </c>
      <c r="L7" s="44">
        <v>8</v>
      </c>
      <c r="M7" s="21">
        <v>9</v>
      </c>
    </row>
    <row r="8" spans="1:13" ht="16.8" customHeight="1" thickBot="1" x14ac:dyDescent="0.35">
      <c r="A8" s="61" t="s">
        <v>1</v>
      </c>
      <c r="B8" s="62"/>
      <c r="C8" s="62"/>
      <c r="D8" s="62"/>
      <c r="E8" s="62"/>
      <c r="F8" s="27">
        <v>277130.2</v>
      </c>
      <c r="G8" s="28">
        <v>296000</v>
      </c>
      <c r="H8" s="3">
        <v>433329.1</v>
      </c>
      <c r="I8" s="29">
        <f>SUM(H8/G8)*100</f>
        <v>146.3949662162162</v>
      </c>
      <c r="J8" s="30">
        <v>436021.7</v>
      </c>
      <c r="K8" s="31">
        <f>SUM(J8/H8)*100</f>
        <v>100.62137530112796</v>
      </c>
      <c r="L8" s="48">
        <v>440375.8</v>
      </c>
      <c r="M8" s="46">
        <f>SUM(L8/J8)*100</f>
        <v>100.99859708817245</v>
      </c>
    </row>
    <row r="9" spans="1:13" ht="17.399999999999999" customHeight="1" thickBot="1" x14ac:dyDescent="0.35">
      <c r="A9" s="57" t="s">
        <v>2</v>
      </c>
      <c r="B9" s="58"/>
      <c r="C9" s="58"/>
      <c r="D9" s="58"/>
      <c r="E9" s="58"/>
      <c r="F9" s="32">
        <v>1144482.3</v>
      </c>
      <c r="G9" s="4">
        <v>1295000</v>
      </c>
      <c r="H9" s="4">
        <v>1172599.1000000001</v>
      </c>
      <c r="I9" s="29">
        <f t="shared" ref="I9:I30" si="0">SUM(H9/G9)*100</f>
        <v>90.548193050193063</v>
      </c>
      <c r="J9" s="5">
        <v>1185390.5</v>
      </c>
      <c r="K9" s="31">
        <f t="shared" ref="K9:K30" si="1">SUM(J9/H9)*100</f>
        <v>101.09085875982677</v>
      </c>
      <c r="L9" s="49">
        <v>1226232.1000000001</v>
      </c>
      <c r="M9" s="46">
        <f t="shared" ref="M9:M30" si="2">SUM(L9/J9)*100</f>
        <v>103.44541313600877</v>
      </c>
    </row>
    <row r="10" spans="1:13" ht="21" customHeight="1" thickBot="1" x14ac:dyDescent="0.35">
      <c r="A10" s="57" t="s">
        <v>3</v>
      </c>
      <c r="B10" s="58"/>
      <c r="C10" s="58"/>
      <c r="D10" s="58"/>
      <c r="E10" s="58"/>
      <c r="F10" s="32">
        <v>41910.400000000001</v>
      </c>
      <c r="G10" s="6">
        <v>43715</v>
      </c>
      <c r="H10" s="7">
        <v>20429</v>
      </c>
      <c r="I10" s="29">
        <f t="shared" si="0"/>
        <v>46.732242937206905</v>
      </c>
      <c r="J10" s="5">
        <v>20470</v>
      </c>
      <c r="K10" s="31">
        <f t="shared" si="1"/>
        <v>100.20069509031279</v>
      </c>
      <c r="L10" s="50">
        <v>20502</v>
      </c>
      <c r="M10" s="46">
        <f t="shared" si="2"/>
        <v>100.15632633121641</v>
      </c>
    </row>
    <row r="11" spans="1:13" ht="16.8" customHeight="1" thickBot="1" x14ac:dyDescent="0.35">
      <c r="A11" s="57" t="s">
        <v>4</v>
      </c>
      <c r="B11" s="58"/>
      <c r="C11" s="58"/>
      <c r="D11" s="58"/>
      <c r="E11" s="58"/>
      <c r="F11" s="32">
        <v>97611.5</v>
      </c>
      <c r="G11" s="6">
        <v>171900</v>
      </c>
      <c r="H11" s="7">
        <v>104735</v>
      </c>
      <c r="I11" s="29">
        <f t="shared" si="0"/>
        <v>60.92786503781268</v>
      </c>
      <c r="J11" s="8">
        <v>99320</v>
      </c>
      <c r="K11" s="31">
        <f t="shared" si="1"/>
        <v>94.829808564472245</v>
      </c>
      <c r="L11" s="50">
        <v>101205</v>
      </c>
      <c r="M11" s="46">
        <f t="shared" si="2"/>
        <v>101.89790575916231</v>
      </c>
    </row>
    <row r="12" spans="1:13" ht="20.399999999999999" customHeight="1" thickBot="1" x14ac:dyDescent="0.35">
      <c r="A12" s="57" t="s">
        <v>5</v>
      </c>
      <c r="B12" s="58"/>
      <c r="C12" s="58"/>
      <c r="D12" s="58"/>
      <c r="E12" s="58"/>
      <c r="F12" s="32">
        <v>13605.8</v>
      </c>
      <c r="G12" s="6">
        <v>24787</v>
      </c>
      <c r="H12" s="7">
        <v>24251.9</v>
      </c>
      <c r="I12" s="29">
        <f t="shared" si="0"/>
        <v>97.841207084358743</v>
      </c>
      <c r="J12" s="8">
        <v>25197.4</v>
      </c>
      <c r="K12" s="31">
        <f t="shared" si="1"/>
        <v>103.89866360986149</v>
      </c>
      <c r="L12" s="50">
        <v>26167.1</v>
      </c>
      <c r="M12" s="46">
        <f t="shared" si="2"/>
        <v>103.84841293149292</v>
      </c>
    </row>
    <row r="13" spans="1:13" ht="22.2" customHeight="1" thickBot="1" x14ac:dyDescent="0.35">
      <c r="A13" s="57" t="s">
        <v>6</v>
      </c>
      <c r="B13" s="58"/>
      <c r="C13" s="58"/>
      <c r="D13" s="58"/>
      <c r="E13" s="58"/>
      <c r="F13" s="32">
        <v>6137.5</v>
      </c>
      <c r="G13" s="6">
        <v>329385</v>
      </c>
      <c r="H13" s="7">
        <v>486800.4</v>
      </c>
      <c r="I13" s="29">
        <f t="shared" si="0"/>
        <v>147.79070085158705</v>
      </c>
      <c r="J13" s="8">
        <v>8350.2000000000007</v>
      </c>
      <c r="K13" s="31">
        <f t="shared" si="1"/>
        <v>1.7153231591428439</v>
      </c>
      <c r="L13" s="50">
        <v>8400.2000000000007</v>
      </c>
      <c r="M13" s="46">
        <f t="shared" si="2"/>
        <v>100.59878805298077</v>
      </c>
    </row>
    <row r="14" spans="1:13" ht="19.2" customHeight="1" thickBot="1" x14ac:dyDescent="0.35">
      <c r="A14" s="57" t="s">
        <v>7</v>
      </c>
      <c r="B14" s="58"/>
      <c r="C14" s="58"/>
      <c r="D14" s="58"/>
      <c r="E14" s="58"/>
      <c r="F14" s="32">
        <v>39819.1</v>
      </c>
      <c r="G14" s="6">
        <v>51013</v>
      </c>
      <c r="H14" s="7">
        <v>53450</v>
      </c>
      <c r="I14" s="29">
        <f t="shared" si="0"/>
        <v>104.77721365142219</v>
      </c>
      <c r="J14" s="8">
        <v>47202</v>
      </c>
      <c r="K14" s="31">
        <f t="shared" si="1"/>
        <v>88.310570626753972</v>
      </c>
      <c r="L14" s="50">
        <v>47920</v>
      </c>
      <c r="M14" s="46">
        <f t="shared" si="2"/>
        <v>101.5211219863565</v>
      </c>
    </row>
    <row r="15" spans="1:13" ht="16.8" customHeight="1" thickBot="1" x14ac:dyDescent="0.35">
      <c r="A15" s="57" t="s">
        <v>8</v>
      </c>
      <c r="B15" s="58"/>
      <c r="C15" s="58"/>
      <c r="D15" s="58"/>
      <c r="E15" s="58"/>
      <c r="F15" s="32">
        <v>18787.3</v>
      </c>
      <c r="G15" s="6">
        <v>40900</v>
      </c>
      <c r="H15" s="7">
        <v>43171.1</v>
      </c>
      <c r="I15" s="29">
        <f t="shared" si="0"/>
        <v>105.5528117359413</v>
      </c>
      <c r="J15" s="8">
        <v>32781.800000000003</v>
      </c>
      <c r="K15" s="31">
        <f t="shared" si="1"/>
        <v>75.934595134244915</v>
      </c>
      <c r="L15" s="50">
        <v>38038.6</v>
      </c>
      <c r="M15" s="46">
        <f t="shared" si="2"/>
        <v>116.03572714127959</v>
      </c>
    </row>
    <row r="16" spans="1:13" ht="22.8" customHeight="1" thickBot="1" x14ac:dyDescent="0.35">
      <c r="A16" s="57" t="s">
        <v>9</v>
      </c>
      <c r="B16" s="58"/>
      <c r="C16" s="58"/>
      <c r="D16" s="58"/>
      <c r="E16" s="58"/>
      <c r="F16" s="32">
        <v>66110.7</v>
      </c>
      <c r="G16" s="6">
        <v>118500</v>
      </c>
      <c r="H16" s="7">
        <v>117629.8</v>
      </c>
      <c r="I16" s="29">
        <f t="shared" si="0"/>
        <v>99.265654008438815</v>
      </c>
      <c r="J16" s="8">
        <v>84085.9</v>
      </c>
      <c r="K16" s="31">
        <f t="shared" si="1"/>
        <v>71.483501629689073</v>
      </c>
      <c r="L16" s="50">
        <v>512280.2</v>
      </c>
      <c r="M16" s="46">
        <f t="shared" si="2"/>
        <v>609.23436628495392</v>
      </c>
    </row>
    <row r="17" spans="1:13" ht="16.8" customHeight="1" thickBot="1" x14ac:dyDescent="0.35">
      <c r="A17" s="57" t="s">
        <v>10</v>
      </c>
      <c r="B17" s="58"/>
      <c r="C17" s="58"/>
      <c r="D17" s="58"/>
      <c r="E17" s="58"/>
      <c r="F17" s="32">
        <v>3094.5</v>
      </c>
      <c r="G17" s="6">
        <v>3300</v>
      </c>
      <c r="H17" s="7">
        <v>3700</v>
      </c>
      <c r="I17" s="29">
        <f t="shared" si="0"/>
        <v>112.12121212121211</v>
      </c>
      <c r="J17" s="8">
        <v>3800</v>
      </c>
      <c r="K17" s="31">
        <f t="shared" si="1"/>
        <v>102.70270270270269</v>
      </c>
      <c r="L17" s="50">
        <v>3800</v>
      </c>
      <c r="M17" s="46">
        <f t="shared" si="2"/>
        <v>100</v>
      </c>
    </row>
    <row r="18" spans="1:13" ht="17.399999999999999" customHeight="1" thickBot="1" x14ac:dyDescent="0.35">
      <c r="A18" s="57" t="s">
        <v>11</v>
      </c>
      <c r="B18" s="58"/>
      <c r="C18" s="58"/>
      <c r="D18" s="58"/>
      <c r="E18" s="58"/>
      <c r="F18" s="32">
        <v>240363.1</v>
      </c>
      <c r="G18" s="6">
        <v>285280</v>
      </c>
      <c r="H18" s="7">
        <v>290884.40000000002</v>
      </c>
      <c r="I18" s="29">
        <f t="shared" si="0"/>
        <v>101.96452607964106</v>
      </c>
      <c r="J18" s="8">
        <v>264516.7</v>
      </c>
      <c r="K18" s="31">
        <f t="shared" si="1"/>
        <v>90.935333761452995</v>
      </c>
      <c r="L18" s="50">
        <v>264516.7</v>
      </c>
      <c r="M18" s="46">
        <f t="shared" si="2"/>
        <v>100</v>
      </c>
    </row>
    <row r="19" spans="1:13" ht="30.6" customHeight="1" thickBot="1" x14ac:dyDescent="0.35">
      <c r="A19" s="57" t="s">
        <v>12</v>
      </c>
      <c r="B19" s="58"/>
      <c r="C19" s="58"/>
      <c r="D19" s="58"/>
      <c r="E19" s="58"/>
      <c r="F19" s="32">
        <v>29191.9</v>
      </c>
      <c r="G19" s="6">
        <v>29750</v>
      </c>
      <c r="H19" s="7">
        <v>22654.9</v>
      </c>
      <c r="I19" s="29">
        <f t="shared" si="0"/>
        <v>76.150924369747912</v>
      </c>
      <c r="J19" s="8">
        <v>22418.7</v>
      </c>
      <c r="K19" s="31">
        <f t="shared" si="1"/>
        <v>98.957399944382885</v>
      </c>
      <c r="L19" s="50">
        <v>22560.9</v>
      </c>
      <c r="M19" s="46">
        <f t="shared" si="2"/>
        <v>100.63429190809458</v>
      </c>
    </row>
    <row r="20" spans="1:13" ht="20.399999999999999" customHeight="1" thickBot="1" x14ac:dyDescent="0.35">
      <c r="A20" s="57" t="s">
        <v>13</v>
      </c>
      <c r="B20" s="58"/>
      <c r="C20" s="58"/>
      <c r="D20" s="58"/>
      <c r="E20" s="58"/>
      <c r="F20" s="32">
        <v>201515.1</v>
      </c>
      <c r="G20" s="6">
        <v>376300</v>
      </c>
      <c r="H20" s="7">
        <v>531974</v>
      </c>
      <c r="I20" s="29">
        <f t="shared" si="0"/>
        <v>141.36965187350518</v>
      </c>
      <c r="J20" s="8">
        <v>422330</v>
      </c>
      <c r="K20" s="31">
        <f t="shared" si="1"/>
        <v>79.389218270065825</v>
      </c>
      <c r="L20" s="50">
        <v>349934</v>
      </c>
      <c r="M20" s="46">
        <f t="shared" si="2"/>
        <v>82.857954679989575</v>
      </c>
    </row>
    <row r="21" spans="1:13" ht="22.2" customHeight="1" thickBot="1" x14ac:dyDescent="0.35">
      <c r="A21" s="57" t="s">
        <v>14</v>
      </c>
      <c r="B21" s="58"/>
      <c r="C21" s="58"/>
      <c r="D21" s="58"/>
      <c r="E21" s="58"/>
      <c r="F21" s="32">
        <v>43999.4</v>
      </c>
      <c r="G21" s="6">
        <v>42140</v>
      </c>
      <c r="H21" s="7">
        <v>39748.199999999997</v>
      </c>
      <c r="I21" s="29">
        <f t="shared" si="0"/>
        <v>94.324157570004743</v>
      </c>
      <c r="J21" s="8">
        <v>36956</v>
      </c>
      <c r="K21" s="31">
        <f t="shared" si="1"/>
        <v>92.975279383720533</v>
      </c>
      <c r="L21" s="50">
        <v>36972</v>
      </c>
      <c r="M21" s="46">
        <f t="shared" si="2"/>
        <v>100.04329472886675</v>
      </c>
    </row>
    <row r="22" spans="1:13" ht="22.2" customHeight="1" thickBot="1" x14ac:dyDescent="0.35">
      <c r="A22" s="57" t="s">
        <v>15</v>
      </c>
      <c r="B22" s="58"/>
      <c r="C22" s="58"/>
      <c r="D22" s="58"/>
      <c r="E22" s="58"/>
      <c r="F22" s="32">
        <v>8739.6</v>
      </c>
      <c r="G22" s="6">
        <v>16233</v>
      </c>
      <c r="H22" s="7">
        <v>6146</v>
      </c>
      <c r="I22" s="29">
        <f t="shared" si="0"/>
        <v>37.861147046140573</v>
      </c>
      <c r="J22" s="8">
        <v>17096</v>
      </c>
      <c r="K22" s="31">
        <f t="shared" si="1"/>
        <v>278.16465994142533</v>
      </c>
      <c r="L22" s="50">
        <v>1096</v>
      </c>
      <c r="M22" s="46">
        <f t="shared" si="2"/>
        <v>6.4108563406644823</v>
      </c>
    </row>
    <row r="23" spans="1:13" ht="22.2" customHeight="1" thickBot="1" x14ac:dyDescent="0.35">
      <c r="A23" s="57" t="s">
        <v>16</v>
      </c>
      <c r="B23" s="58"/>
      <c r="C23" s="58"/>
      <c r="D23" s="58"/>
      <c r="E23" s="58"/>
      <c r="F23" s="32">
        <v>278617.5</v>
      </c>
      <c r="G23" s="6">
        <v>381679</v>
      </c>
      <c r="H23" s="7">
        <v>481076.9</v>
      </c>
      <c r="I23" s="29">
        <f t="shared" si="0"/>
        <v>126.04227636312189</v>
      </c>
      <c r="J23" s="8">
        <v>477193.1</v>
      </c>
      <c r="K23" s="31">
        <f t="shared" si="1"/>
        <v>99.192686242054023</v>
      </c>
      <c r="L23" s="50">
        <v>297032</v>
      </c>
      <c r="M23" s="46">
        <f t="shared" si="2"/>
        <v>62.245661138017297</v>
      </c>
    </row>
    <row r="24" spans="1:13" ht="24" customHeight="1" thickBot="1" x14ac:dyDescent="0.35">
      <c r="A24" s="57" t="s">
        <v>17</v>
      </c>
      <c r="B24" s="58"/>
      <c r="C24" s="58"/>
      <c r="D24" s="58"/>
      <c r="E24" s="58"/>
      <c r="F24" s="32">
        <v>0</v>
      </c>
      <c r="G24" s="6">
        <v>0</v>
      </c>
      <c r="H24" s="7">
        <v>0</v>
      </c>
      <c r="I24" s="29">
        <v>0</v>
      </c>
      <c r="J24" s="8">
        <v>0</v>
      </c>
      <c r="K24" s="31">
        <v>0</v>
      </c>
      <c r="L24" s="50">
        <v>0</v>
      </c>
      <c r="M24" s="46">
        <v>0</v>
      </c>
    </row>
    <row r="25" spans="1:13" ht="21" customHeight="1" thickBot="1" x14ac:dyDescent="0.35">
      <c r="A25" s="57" t="s">
        <v>18</v>
      </c>
      <c r="B25" s="58"/>
      <c r="C25" s="58"/>
      <c r="D25" s="58"/>
      <c r="E25" s="58"/>
      <c r="F25" s="33">
        <v>11975.1</v>
      </c>
      <c r="G25" s="6">
        <v>146142</v>
      </c>
      <c r="H25" s="7">
        <v>337156.3</v>
      </c>
      <c r="I25" s="29">
        <f t="shared" si="0"/>
        <v>230.70458868771468</v>
      </c>
      <c r="J25" s="8">
        <v>0</v>
      </c>
      <c r="K25" s="31">
        <f t="shared" si="1"/>
        <v>0</v>
      </c>
      <c r="L25" s="50">
        <v>0</v>
      </c>
      <c r="M25" s="46">
        <v>0</v>
      </c>
    </row>
    <row r="26" spans="1:13" ht="36.6" customHeight="1" thickBot="1" x14ac:dyDescent="0.35">
      <c r="A26" s="64" t="s">
        <v>32</v>
      </c>
      <c r="B26" s="65"/>
      <c r="C26" s="9"/>
      <c r="D26" s="9"/>
      <c r="E26" s="9"/>
      <c r="F26" s="34">
        <f>SUM(F8:F25)</f>
        <v>2523091</v>
      </c>
      <c r="G26" s="10">
        <f>SUM(G8:G25)</f>
        <v>3652024</v>
      </c>
      <c r="H26" s="11">
        <f>SUM(H8:H25)</f>
        <v>4169736.0999999996</v>
      </c>
      <c r="I26" s="29">
        <f t="shared" si="0"/>
        <v>114.17603224951422</v>
      </c>
      <c r="J26" s="11">
        <f>SUM(J8:J25)</f>
        <v>3183130</v>
      </c>
      <c r="K26" s="31">
        <f t="shared" si="1"/>
        <v>76.338883892436272</v>
      </c>
      <c r="L26" s="10">
        <f>SUM(L8:L25)</f>
        <v>3397032.6000000006</v>
      </c>
      <c r="M26" s="46">
        <f t="shared" si="2"/>
        <v>106.71988263124661</v>
      </c>
    </row>
    <row r="27" spans="1:13" ht="22.8" customHeight="1" thickBot="1" x14ac:dyDescent="0.35">
      <c r="A27" s="57" t="s">
        <v>19</v>
      </c>
      <c r="B27" s="58"/>
      <c r="C27" s="58"/>
      <c r="D27" s="58"/>
      <c r="E27" s="58"/>
      <c r="F27" s="35">
        <v>5714.2</v>
      </c>
      <c r="G27" s="6">
        <v>6920</v>
      </c>
      <c r="H27" s="7">
        <v>7016</v>
      </c>
      <c r="I27" s="29">
        <f t="shared" si="0"/>
        <v>101.38728323699422</v>
      </c>
      <c r="J27" s="8">
        <v>6628.3</v>
      </c>
      <c r="K27" s="31">
        <f t="shared" si="1"/>
        <v>94.474059293044476</v>
      </c>
      <c r="L27" s="50">
        <v>6628.3</v>
      </c>
      <c r="M27" s="46">
        <f t="shared" si="2"/>
        <v>100</v>
      </c>
    </row>
    <row r="28" spans="1:13" ht="19.2" customHeight="1" thickBot="1" x14ac:dyDescent="0.35">
      <c r="A28" s="57" t="s">
        <v>20</v>
      </c>
      <c r="B28" s="58"/>
      <c r="C28" s="58"/>
      <c r="D28" s="58"/>
      <c r="E28" s="58"/>
      <c r="F28" s="32">
        <v>43200.6</v>
      </c>
      <c r="G28" s="6">
        <v>33656</v>
      </c>
      <c r="H28" s="7">
        <v>39010.5</v>
      </c>
      <c r="I28" s="29">
        <f t="shared" si="0"/>
        <v>115.9094960779653</v>
      </c>
      <c r="J28" s="12">
        <v>14845</v>
      </c>
      <c r="K28" s="31">
        <f t="shared" si="1"/>
        <v>38.053857294830877</v>
      </c>
      <c r="L28" s="50">
        <v>1000</v>
      </c>
      <c r="M28" s="46">
        <f t="shared" si="2"/>
        <v>6.7362748400134729</v>
      </c>
    </row>
    <row r="29" spans="1:13" ht="41.4" customHeight="1" thickBot="1" x14ac:dyDescent="0.35">
      <c r="A29" s="66" t="s">
        <v>21</v>
      </c>
      <c r="B29" s="67"/>
      <c r="C29" s="13"/>
      <c r="D29" s="13"/>
      <c r="E29" s="14"/>
      <c r="F29" s="36">
        <f>SUM(F27:F28)</f>
        <v>48914.799999999996</v>
      </c>
      <c r="G29" s="37">
        <f>SUM(G27:G28)</f>
        <v>40576</v>
      </c>
      <c r="H29" s="15">
        <f>SUM(H27:H28)</f>
        <v>46026.5</v>
      </c>
      <c r="I29" s="38">
        <f t="shared" si="0"/>
        <v>113.43281742902209</v>
      </c>
      <c r="J29" s="15">
        <f>SUM(J27:J28)</f>
        <v>21473.3</v>
      </c>
      <c r="K29" s="39">
        <f t="shared" si="1"/>
        <v>46.654210074630917</v>
      </c>
      <c r="L29" s="15">
        <f>SUM(L27:L28)</f>
        <v>7628.3</v>
      </c>
      <c r="M29" s="47">
        <f t="shared" si="2"/>
        <v>35.524581689819449</v>
      </c>
    </row>
    <row r="30" spans="1:13" ht="15" thickBot="1" x14ac:dyDescent="0.35">
      <c r="A30" s="51" t="s">
        <v>22</v>
      </c>
      <c r="B30" s="52"/>
      <c r="C30" s="52"/>
      <c r="D30" s="52"/>
      <c r="E30" s="52"/>
      <c r="F30" s="16">
        <f>SUM(F26+F29)</f>
        <v>2572005.7999999998</v>
      </c>
      <c r="G30" s="40">
        <f>SUM(G26+G29)</f>
        <v>3692600</v>
      </c>
      <c r="H30" s="17">
        <f>SUM(H26+H29)</f>
        <v>4215762.5999999996</v>
      </c>
      <c r="I30" s="41">
        <f t="shared" si="0"/>
        <v>114.16786546065103</v>
      </c>
      <c r="J30" s="17">
        <f>SUM(J26+J29)</f>
        <v>3204603.3</v>
      </c>
      <c r="K30" s="42">
        <f t="shared" si="1"/>
        <v>76.01479504562235</v>
      </c>
      <c r="L30" s="17">
        <f>SUM(L26+L29)</f>
        <v>3404660.9000000004</v>
      </c>
      <c r="M30" s="43">
        <f t="shared" si="2"/>
        <v>106.24281950904815</v>
      </c>
    </row>
  </sheetData>
  <mergeCells count="32">
    <mergeCell ref="L4:M5"/>
    <mergeCell ref="A1:M2"/>
    <mergeCell ref="A26:B26"/>
    <mergeCell ref="A29:B29"/>
    <mergeCell ref="A24:E24"/>
    <mergeCell ref="A25:E25"/>
    <mergeCell ref="A27:E27"/>
    <mergeCell ref="A28:E28"/>
    <mergeCell ref="A9:E9"/>
    <mergeCell ref="A10:E10"/>
    <mergeCell ref="A11:E11"/>
    <mergeCell ref="J4:K5"/>
    <mergeCell ref="B3:J3"/>
    <mergeCell ref="A4:E6"/>
    <mergeCell ref="F4:F6"/>
    <mergeCell ref="G4:G6"/>
    <mergeCell ref="A30:E30"/>
    <mergeCell ref="H4:I5"/>
    <mergeCell ref="A18:E18"/>
    <mergeCell ref="A19:E19"/>
    <mergeCell ref="A20:E20"/>
    <mergeCell ref="A21:E21"/>
    <mergeCell ref="A22:E22"/>
    <mergeCell ref="A23:E23"/>
    <mergeCell ref="A12:E12"/>
    <mergeCell ref="A13:E13"/>
    <mergeCell ref="A14:E14"/>
    <mergeCell ref="A15:E15"/>
    <mergeCell ref="A16:E16"/>
    <mergeCell ref="A17:E17"/>
    <mergeCell ref="A7:E7"/>
    <mergeCell ref="A8:E8"/>
  </mergeCells>
  <pageMargins left="0.70866141732283472" right="0.70866141732283472" top="0.74803149606299213" bottom="0.74803149606299213" header="0.31496062992125984" footer="0.31496062992125984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2022-11-14T11:56:49Z</cp:lastPrinted>
  <dcterms:created xsi:type="dcterms:W3CDTF">2022-11-14T11:20:23Z</dcterms:created>
  <dcterms:modified xsi:type="dcterms:W3CDTF">2022-11-15T06:31:13Z</dcterms:modified>
</cp:coreProperties>
</file>